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RA" sheetId="1" r:id="rId1"/>
    <sheet name="Capital" sheetId="2" state="hidden" r:id="rId2"/>
  </sheets>
  <definedNames>
    <definedName name="_xlnm.Print_Area" localSheetId="0">'HRA'!$A$1:$G$43</definedName>
  </definedNames>
  <calcPr fullCalcOnLoad="1"/>
</workbook>
</file>

<file path=xl/sharedStrings.xml><?xml version="1.0" encoding="utf-8"?>
<sst xmlns="http://schemas.openxmlformats.org/spreadsheetml/2006/main" count="64" uniqueCount="57">
  <si>
    <t>Year</t>
  </si>
  <si>
    <t>INCOME:</t>
  </si>
  <si>
    <t>Rental Income</t>
  </si>
  <si>
    <t>Void Losses</t>
  </si>
  <si>
    <t>Service Charges</t>
  </si>
  <si>
    <t>Non-Dwelling Income</t>
  </si>
  <si>
    <t>Grants &amp; Other Income</t>
  </si>
  <si>
    <t>Total Income</t>
  </si>
  <si>
    <t>EXPENDITURE:</t>
  </si>
  <si>
    <t>General Management</t>
  </si>
  <si>
    <t>Special Management</t>
  </si>
  <si>
    <t>Other Management</t>
  </si>
  <si>
    <t>Bad Debt Provision</t>
  </si>
  <si>
    <t>Responsive &amp; Cyclical Repairs</t>
  </si>
  <si>
    <t>Total Revenue Expenditure</t>
  </si>
  <si>
    <t>Interest Paid &amp; Administration</t>
  </si>
  <si>
    <t>Interest Received</t>
  </si>
  <si>
    <t>Depreciation</t>
  </si>
  <si>
    <t>APPROPRIATIONS:</t>
  </si>
  <si>
    <t>FRS 17 /Other HRA Reserve Adj</t>
  </si>
  <si>
    <t>Debt Repayment</t>
  </si>
  <si>
    <t>Revenue Contribution to Capital</t>
  </si>
  <si>
    <t>Total Appropriations</t>
  </si>
  <si>
    <t>Opening Balance</t>
  </si>
  <si>
    <t>Closing Balance</t>
  </si>
  <si>
    <t>Oxford City Council</t>
  </si>
  <si>
    <t>£'000</t>
  </si>
  <si>
    <t>HOUSING CAPITAL PROJECTIONS</t>
  </si>
  <si>
    <t>Planned Variable Expenditure</t>
  </si>
  <si>
    <t>Planned Fixed Expenditure</t>
  </si>
  <si>
    <t>Disabled Adaptations</t>
  </si>
  <si>
    <t>New Build Expenditure</t>
  </si>
  <si>
    <t>Other Capital Expenditure</t>
  </si>
  <si>
    <t>Procurement Fees</t>
  </si>
  <si>
    <t>Previous Year's B/F Shortfall</t>
  </si>
  <si>
    <t>Total Capital Expenditure</t>
  </si>
  <si>
    <t>FUNDING:</t>
  </si>
  <si>
    <t>Major Repairs Reserve</t>
  </si>
  <si>
    <t>Right to Buy Receipts</t>
  </si>
  <si>
    <t>Supported Borrowing</t>
  </si>
  <si>
    <t>Unsupported Borrowing</t>
  </si>
  <si>
    <t>Other Receipts/Grants</t>
  </si>
  <si>
    <t>Other Reserves</t>
  </si>
  <si>
    <t>Revenue Contributions</t>
  </si>
  <si>
    <t>Total Capital Funding</t>
  </si>
  <si>
    <t>In-Year Net Cashflow</t>
  </si>
  <si>
    <t>Cumulative Position</t>
  </si>
  <si>
    <t>Major Repairs Reserve Bal:</t>
  </si>
  <si>
    <t>APPENDIX 4</t>
  </si>
  <si>
    <t>2012-13</t>
  </si>
  <si>
    <t>2013-14</t>
  </si>
  <si>
    <t>2014-15</t>
  </si>
  <si>
    <t>2015-16</t>
  </si>
  <si>
    <t>DRAFT HOUSING REVENUE ACCOUNT PROJECTIONS 2012/16</t>
  </si>
  <si>
    <t>Appendix 4</t>
  </si>
  <si>
    <t>ANNUAL (SURPLUS) / DEFICIT</t>
  </si>
  <si>
    <t>Net Operating Expenditure/(Income)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</si>
</sst>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_ ;[Red]\ \(#,##0\)\ "/>
  </numFmts>
  <fonts count="8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172" fontId="0" fillId="2" borderId="0" xfId="0" applyNumberFormat="1" applyFill="1" applyAlignment="1">
      <alignment horizontal="right"/>
    </xf>
    <xf numFmtId="172" fontId="1" fillId="3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right"/>
    </xf>
    <xf numFmtId="0" fontId="0" fillId="2" borderId="1" xfId="0" applyFill="1" applyBorder="1" applyAlignment="1">
      <alignment/>
    </xf>
    <xf numFmtId="172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172" fontId="0" fillId="2" borderId="0" xfId="0" applyNumberFormat="1" applyFill="1" applyBorder="1" applyAlignment="1">
      <alignment horizontal="right"/>
    </xf>
    <xf numFmtId="173" fontId="0" fillId="0" borderId="0" xfId="0" applyNumberFormat="1" applyFill="1" applyAlignment="1">
      <alignment horizontal="right"/>
    </xf>
    <xf numFmtId="173" fontId="7" fillId="0" borderId="3" xfId="0" applyNumberFormat="1" applyFont="1" applyFill="1" applyBorder="1" applyAlignment="1">
      <alignment horizontal="right"/>
    </xf>
    <xf numFmtId="173" fontId="0" fillId="2" borderId="1" xfId="0" applyNumberForma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0" fillId="2" borderId="0" xfId="0" applyNumberFormat="1" applyFill="1" applyBorder="1" applyAlignment="1">
      <alignment horizontal="right"/>
    </xf>
    <xf numFmtId="173" fontId="0" fillId="2" borderId="0" xfId="0" applyNumberFormat="1" applyFill="1" applyBorder="1" applyAlignment="1">
      <alignment horizontal="right"/>
    </xf>
    <xf numFmtId="173" fontId="7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G25" sqref="G25"/>
    </sheetView>
  </sheetViews>
  <sheetFormatPr defaultColWidth="9.140625" defaultRowHeight="12.75"/>
  <cols>
    <col min="1" max="1" width="41.00390625" style="0" bestFit="1" customWidth="1"/>
    <col min="2" max="2" width="2.57421875" style="0" customWidth="1"/>
    <col min="3" max="3" width="9.28125" style="0" hidden="1" customWidth="1"/>
    <col min="4" max="4" width="9.28125" style="0" bestFit="1" customWidth="1"/>
    <col min="5" max="6" width="9.28125" style="0" customWidth="1"/>
    <col min="7" max="7" width="8.8515625" style="0" bestFit="1" customWidth="1"/>
  </cols>
  <sheetData>
    <row r="1" spans="6:7" ht="12.75">
      <c r="F1" s="33" t="s">
        <v>54</v>
      </c>
      <c r="G1" s="33"/>
    </row>
    <row r="2" ht="15.75">
      <c r="C2" s="15" t="s">
        <v>48</v>
      </c>
    </row>
    <row r="3" spans="1:7" ht="15.75">
      <c r="A3" s="32" t="s">
        <v>53</v>
      </c>
      <c r="B3" s="32"/>
      <c r="C3" s="32"/>
      <c r="D3" s="32"/>
      <c r="E3" s="32"/>
      <c r="F3" s="32"/>
      <c r="G3" s="32"/>
    </row>
    <row r="4" spans="1:7" ht="15.75">
      <c r="A4" s="32" t="s">
        <v>25</v>
      </c>
      <c r="B4" s="32"/>
      <c r="C4" s="32"/>
      <c r="D4" s="32"/>
      <c r="E4" s="32"/>
      <c r="F4" s="32"/>
      <c r="G4" s="32"/>
    </row>
    <row r="5" spans="1:7" ht="12.75">
      <c r="A5" s="2"/>
      <c r="B5" s="2"/>
      <c r="C5" s="2"/>
      <c r="D5" s="2"/>
      <c r="E5" s="2"/>
      <c r="F5" s="2"/>
      <c r="G5" s="2"/>
    </row>
    <row r="6" spans="1:7" ht="15">
      <c r="A6" s="17"/>
      <c r="B6" s="17"/>
      <c r="C6" s="18">
        <v>2011.12</v>
      </c>
      <c r="D6" s="18" t="s">
        <v>49</v>
      </c>
      <c r="E6" s="18" t="s">
        <v>50</v>
      </c>
      <c r="F6" s="18" t="s">
        <v>51</v>
      </c>
      <c r="G6" s="18" t="s">
        <v>52</v>
      </c>
    </row>
    <row r="7" spans="3:7" ht="15">
      <c r="C7" s="16" t="s">
        <v>26</v>
      </c>
      <c r="D7" s="16" t="s">
        <v>26</v>
      </c>
      <c r="E7" s="16" t="s">
        <v>26</v>
      </c>
      <c r="F7" s="16" t="s">
        <v>26</v>
      </c>
      <c r="G7" s="16" t="s">
        <v>26</v>
      </c>
    </row>
    <row r="8" spans="1:7" ht="15">
      <c r="A8" s="1" t="s">
        <v>1</v>
      </c>
      <c r="B8" s="1"/>
      <c r="C8" s="7"/>
      <c r="D8" s="8"/>
      <c r="E8" s="8"/>
      <c r="F8" s="8"/>
      <c r="G8" s="8"/>
    </row>
    <row r="9" spans="1:10" ht="12.75">
      <c r="A9" s="20" t="s">
        <v>2</v>
      </c>
      <c r="B9" s="22"/>
      <c r="C9" s="21">
        <v>34723.61437999999</v>
      </c>
      <c r="D9" s="27">
        <v>-37253</v>
      </c>
      <c r="E9" s="27">
        <v>-38790</v>
      </c>
      <c r="F9" s="27">
        <v>-40987</v>
      </c>
      <c r="G9" s="27">
        <v>-42796</v>
      </c>
      <c r="J9" s="29"/>
    </row>
    <row r="10" spans="1:7" ht="12.75">
      <c r="A10" s="20" t="s">
        <v>3</v>
      </c>
      <c r="B10" s="22"/>
      <c r="C10" s="21">
        <v>-644.0709613274298</v>
      </c>
      <c r="D10" s="27">
        <v>745</v>
      </c>
      <c r="E10" s="27">
        <v>776</v>
      </c>
      <c r="F10" s="27">
        <v>815</v>
      </c>
      <c r="G10" s="27">
        <v>849</v>
      </c>
    </row>
    <row r="11" spans="1:7" ht="12.75">
      <c r="A11" s="20" t="s">
        <v>4</v>
      </c>
      <c r="B11" s="22"/>
      <c r="C11" s="21">
        <v>868.353</v>
      </c>
      <c r="D11" s="27">
        <v>-889</v>
      </c>
      <c r="E11" s="27">
        <v>-911</v>
      </c>
      <c r="F11" s="27">
        <v>-934</v>
      </c>
      <c r="G11" s="27">
        <v>-957</v>
      </c>
    </row>
    <row r="12" spans="1:7" ht="12.75">
      <c r="A12" s="20" t="s">
        <v>5</v>
      </c>
      <c r="B12" s="22"/>
      <c r="C12" s="21">
        <v>2219.032</v>
      </c>
      <c r="D12" s="27">
        <v>-2274</v>
      </c>
      <c r="E12" s="27">
        <v>-2331</v>
      </c>
      <c r="F12" s="27">
        <v>-2389</v>
      </c>
      <c r="G12" s="27">
        <v>-2449</v>
      </c>
    </row>
    <row r="13" spans="1:7" ht="12.75">
      <c r="A13" s="20" t="s">
        <v>6</v>
      </c>
      <c r="B13" s="22"/>
      <c r="C13" s="21">
        <v>720</v>
      </c>
      <c r="D13" s="27">
        <v>-720</v>
      </c>
      <c r="E13" s="27">
        <v>-720</v>
      </c>
      <c r="F13" s="27">
        <v>-720</v>
      </c>
      <c r="G13" s="27">
        <v>-738</v>
      </c>
    </row>
    <row r="14" spans="1:7" ht="3.75" customHeight="1">
      <c r="A14" s="23"/>
      <c r="B14" s="23"/>
      <c r="C14" s="24"/>
      <c r="D14" s="24"/>
      <c r="E14" s="24"/>
      <c r="F14" s="24"/>
      <c r="G14" s="24"/>
    </row>
    <row r="15" spans="1:7" ht="15.75" thickBot="1">
      <c r="A15" s="17" t="s">
        <v>7</v>
      </c>
      <c r="B15" s="17"/>
      <c r="C15" s="19">
        <v>24741.578756372557</v>
      </c>
      <c r="D15" s="26">
        <f>+SUM(D9:D13)</f>
        <v>-40391</v>
      </c>
      <c r="E15" s="26">
        <f>+SUM(E9:E13)</f>
        <v>-41976</v>
      </c>
      <c r="F15" s="26">
        <f>+SUM(F9:F13)</f>
        <v>-44215</v>
      </c>
      <c r="G15" s="26">
        <f>+SUM(G9:G13)</f>
        <v>-46091</v>
      </c>
    </row>
    <row r="16" spans="1:7" ht="15">
      <c r="A16" s="17"/>
      <c r="B16" s="17"/>
      <c r="C16" s="19"/>
      <c r="D16" s="19"/>
      <c r="E16" s="19"/>
      <c r="F16" s="19"/>
      <c r="G16" s="19"/>
    </row>
    <row r="17" spans="1:7" ht="15">
      <c r="A17" s="1" t="s">
        <v>8</v>
      </c>
      <c r="B17" s="1"/>
      <c r="C17" s="11"/>
      <c r="D17" s="11"/>
      <c r="E17" s="11"/>
      <c r="F17" s="11"/>
      <c r="G17" s="11"/>
    </row>
    <row r="18" spans="1:7" ht="12.75">
      <c r="A18" s="20" t="s">
        <v>9</v>
      </c>
      <c r="B18" s="2"/>
      <c r="C18" s="11">
        <v>-2761.787</v>
      </c>
      <c r="D18" s="27">
        <v>4735</v>
      </c>
      <c r="E18" s="27">
        <v>4853</v>
      </c>
      <c r="F18" s="27">
        <v>4979</v>
      </c>
      <c r="G18" s="27">
        <v>5123</v>
      </c>
    </row>
    <row r="19" spans="1:7" ht="12.75">
      <c r="A19" s="20" t="s">
        <v>10</v>
      </c>
      <c r="B19" s="2"/>
      <c r="C19" s="11">
        <v>-2348.729</v>
      </c>
      <c r="D19" s="27">
        <v>2527</v>
      </c>
      <c r="E19" s="27">
        <v>2590</v>
      </c>
      <c r="F19" s="27">
        <v>2655</v>
      </c>
      <c r="G19" s="27">
        <v>2721</v>
      </c>
    </row>
    <row r="20" spans="1:7" ht="12.75">
      <c r="A20" s="20" t="s">
        <v>11</v>
      </c>
      <c r="B20" s="2"/>
      <c r="C20" s="11">
        <v>-3505.751</v>
      </c>
      <c r="D20" s="27">
        <v>1573</v>
      </c>
      <c r="E20" s="27">
        <v>1407</v>
      </c>
      <c r="F20" s="27">
        <v>1443</v>
      </c>
      <c r="G20" s="27">
        <v>1479</v>
      </c>
    </row>
    <row r="21" spans="1:7" ht="12.75">
      <c r="A21" s="20" t="s">
        <v>12</v>
      </c>
      <c r="B21" s="2"/>
      <c r="C21" s="11">
        <v>-152.783903272</v>
      </c>
      <c r="D21" s="27">
        <v>410</v>
      </c>
      <c r="E21" s="27">
        <v>892</v>
      </c>
      <c r="F21" s="27">
        <v>931</v>
      </c>
      <c r="G21" s="27">
        <v>969</v>
      </c>
    </row>
    <row r="22" spans="1:7" ht="12.75">
      <c r="A22" s="20" t="s">
        <v>13</v>
      </c>
      <c r="B22" s="2"/>
      <c r="C22" s="11">
        <v>-9228.073</v>
      </c>
      <c r="D22" s="27">
        <v>9389</v>
      </c>
      <c r="E22" s="27">
        <v>10715</v>
      </c>
      <c r="F22" s="27">
        <v>10468</v>
      </c>
      <c r="G22" s="27">
        <v>10209</v>
      </c>
    </row>
    <row r="23" spans="1:7" ht="12.75">
      <c r="A23" s="20" t="s">
        <v>15</v>
      </c>
      <c r="B23" s="2"/>
      <c r="C23" s="11">
        <v>-858.6422690279195</v>
      </c>
      <c r="D23" s="27">
        <v>8055</v>
      </c>
      <c r="E23" s="27">
        <v>8055</v>
      </c>
      <c r="F23" s="27">
        <v>8055</v>
      </c>
      <c r="G23" s="27">
        <v>8055</v>
      </c>
    </row>
    <row r="24" spans="1:7" ht="12.75">
      <c r="A24" s="20" t="s">
        <v>16</v>
      </c>
      <c r="B24" s="10"/>
      <c r="C24" s="11">
        <v>12.45266673341609</v>
      </c>
      <c r="D24" s="27">
        <v>-35</v>
      </c>
      <c r="E24" s="27">
        <v>-43</v>
      </c>
      <c r="F24" s="27">
        <v>-36</v>
      </c>
      <c r="G24" s="27">
        <v>-43</v>
      </c>
    </row>
    <row r="25" spans="1:7" ht="12.75">
      <c r="A25" s="20" t="s">
        <v>17</v>
      </c>
      <c r="B25" s="2"/>
      <c r="C25" s="11">
        <v>-5458.3440200000005</v>
      </c>
      <c r="D25" s="27">
        <v>8147</v>
      </c>
      <c r="E25" s="27">
        <v>8267</v>
      </c>
      <c r="F25" s="27">
        <v>8506</v>
      </c>
      <c r="G25" s="27">
        <v>8632</v>
      </c>
    </row>
    <row r="26" spans="1:7" ht="3.75" customHeight="1">
      <c r="A26" s="2"/>
      <c r="B26" s="2"/>
      <c r="C26" s="11"/>
      <c r="D26" s="13"/>
      <c r="E26" s="13"/>
      <c r="F26" s="13"/>
      <c r="G26" s="11"/>
    </row>
    <row r="27" spans="1:7" ht="15.75" thickBot="1">
      <c r="A27" s="17" t="s">
        <v>14</v>
      </c>
      <c r="B27" s="17"/>
      <c r="C27" s="19">
        <v>-17997.123903272</v>
      </c>
      <c r="D27" s="26">
        <f>+SUM(D18:D25)</f>
        <v>34801</v>
      </c>
      <c r="E27" s="26">
        <f>+SUM(E18:E25)</f>
        <v>36736</v>
      </c>
      <c r="F27" s="26">
        <f>+SUM(F18:F25)</f>
        <v>37001</v>
      </c>
      <c r="G27" s="26">
        <f>+SUM(G18:G25)</f>
        <v>37145</v>
      </c>
    </row>
    <row r="28" spans="1:7" ht="4.5" customHeight="1">
      <c r="A28" s="17"/>
      <c r="B28" s="17"/>
      <c r="C28" s="19"/>
      <c r="D28" s="28"/>
      <c r="E28" s="28"/>
      <c r="F28" s="28"/>
      <c r="G28" s="28"/>
    </row>
    <row r="29" spans="1:7" ht="5.25" customHeight="1">
      <c r="A29" s="2"/>
      <c r="B29" s="2"/>
      <c r="C29" s="11"/>
      <c r="D29" s="25"/>
      <c r="E29" s="25"/>
      <c r="F29" s="25"/>
      <c r="G29" s="25"/>
    </row>
    <row r="30" spans="1:7" ht="15.75" thickBot="1">
      <c r="A30" s="17" t="s">
        <v>56</v>
      </c>
      <c r="B30" s="17"/>
      <c r="C30" s="19">
        <v>439.92123080605234</v>
      </c>
      <c r="D30" s="26">
        <f>D15+D27</f>
        <v>-5590</v>
      </c>
      <c r="E30" s="26">
        <f>E15+E27</f>
        <v>-5240</v>
      </c>
      <c r="F30" s="26">
        <f>F15+F27</f>
        <v>-7214</v>
      </c>
      <c r="G30" s="26">
        <f>G15+G27</f>
        <v>-8946</v>
      </c>
    </row>
    <row r="31" spans="1:7" ht="9" customHeight="1">
      <c r="A31" s="17"/>
      <c r="B31" s="17"/>
      <c r="C31" s="19"/>
      <c r="D31" s="19"/>
      <c r="E31" s="19"/>
      <c r="F31" s="19"/>
      <c r="G31" s="19"/>
    </row>
    <row r="32" spans="1:7" ht="15">
      <c r="A32" s="1" t="s">
        <v>18</v>
      </c>
      <c r="B32" s="1"/>
      <c r="C32" s="11">
        <v>0</v>
      </c>
      <c r="D32" s="11"/>
      <c r="E32" s="11"/>
      <c r="F32" s="11"/>
      <c r="G32" s="11"/>
    </row>
    <row r="33" spans="1:7" ht="12.75">
      <c r="A33" s="20" t="s">
        <v>19</v>
      </c>
      <c r="B33" s="2"/>
      <c r="C33" s="11">
        <v>-73.854</v>
      </c>
      <c r="D33" s="27">
        <v>74</v>
      </c>
      <c r="E33" s="27">
        <v>74</v>
      </c>
      <c r="F33" s="27">
        <v>74</v>
      </c>
      <c r="G33" s="27">
        <v>74</v>
      </c>
    </row>
    <row r="34" spans="1:7" ht="12.75">
      <c r="A34" s="20" t="s">
        <v>20</v>
      </c>
      <c r="B34" s="2"/>
      <c r="C34" s="11">
        <v>-375.12189070620246</v>
      </c>
      <c r="D34" s="27">
        <v>0</v>
      </c>
      <c r="E34" s="27">
        <v>0</v>
      </c>
      <c r="F34" s="27">
        <v>0</v>
      </c>
      <c r="G34" s="27">
        <v>0</v>
      </c>
    </row>
    <row r="35" spans="1:7" ht="12.75">
      <c r="A35" s="20" t="s">
        <v>21</v>
      </c>
      <c r="B35" s="2"/>
      <c r="C35" s="11">
        <v>0</v>
      </c>
      <c r="D35" s="27">
        <v>383</v>
      </c>
      <c r="E35" s="27">
        <v>8206</v>
      </c>
      <c r="F35" s="27">
        <v>5945</v>
      </c>
      <c r="G35" s="27">
        <v>8184</v>
      </c>
    </row>
    <row r="36" spans="1:7" ht="3.75" customHeight="1">
      <c r="A36" s="2"/>
      <c r="B36" s="2"/>
      <c r="C36" s="11"/>
      <c r="D36" s="13"/>
      <c r="E36" s="11"/>
      <c r="F36" s="11"/>
      <c r="G36" s="11"/>
    </row>
    <row r="37" spans="1:7" ht="15.75" thickBot="1">
      <c r="A37" s="17" t="s">
        <v>22</v>
      </c>
      <c r="B37" s="17"/>
      <c r="C37" s="19">
        <v>-448.97589070620245</v>
      </c>
      <c r="D37" s="26">
        <f>+SUM(D33:D35)</f>
        <v>457</v>
      </c>
      <c r="E37" s="26">
        <f>+SUM(E33:E35)</f>
        <v>8280</v>
      </c>
      <c r="F37" s="26">
        <f>+SUM(F33:F35)</f>
        <v>6019</v>
      </c>
      <c r="G37" s="26">
        <f>+SUM(G33:G35)</f>
        <v>8258</v>
      </c>
    </row>
    <row r="38" spans="1:7" ht="12.75">
      <c r="A38" s="2"/>
      <c r="B38" s="2"/>
      <c r="C38" s="11"/>
      <c r="D38" s="11"/>
      <c r="E38" s="11"/>
      <c r="F38" s="11"/>
      <c r="G38" s="11"/>
    </row>
    <row r="39" spans="1:7" ht="15.75" thickBot="1">
      <c r="A39" s="17" t="s">
        <v>55</v>
      </c>
      <c r="B39" s="17"/>
      <c r="C39" s="19">
        <v>-9.054659900150114</v>
      </c>
      <c r="D39" s="26">
        <f>+D30+D37</f>
        <v>-5133</v>
      </c>
      <c r="E39" s="26">
        <f>+E30+E37</f>
        <v>3040</v>
      </c>
      <c r="F39" s="26">
        <f>+F30+F37</f>
        <v>-1195</v>
      </c>
      <c r="G39" s="26">
        <f>+G30+G37</f>
        <v>-688</v>
      </c>
    </row>
    <row r="40" spans="1:7" ht="12.75">
      <c r="A40" s="2"/>
      <c r="B40" s="2"/>
      <c r="C40" s="11"/>
      <c r="D40" s="11"/>
      <c r="E40" s="11"/>
      <c r="F40" s="11"/>
      <c r="G40" s="11"/>
    </row>
    <row r="41" spans="1:7" ht="12.75">
      <c r="A41" s="2" t="s">
        <v>23</v>
      </c>
      <c r="B41" s="2"/>
      <c r="C41" s="11">
        <v>2500</v>
      </c>
      <c r="D41" s="30">
        <v>-2500</v>
      </c>
      <c r="E41" s="30">
        <f>D43</f>
        <v>-7633</v>
      </c>
      <c r="F41" s="30">
        <f>E43</f>
        <v>-4593</v>
      </c>
      <c r="G41" s="30">
        <f>F43</f>
        <v>-5788</v>
      </c>
    </row>
    <row r="42" spans="1:7" ht="12.75">
      <c r="A42" s="2"/>
      <c r="B42" s="2"/>
      <c r="C42" s="11"/>
      <c r="D42" s="30"/>
      <c r="E42" s="30"/>
      <c r="F42" s="30"/>
      <c r="G42" s="30"/>
    </row>
    <row r="43" spans="1:7" ht="15">
      <c r="A43" s="17" t="s">
        <v>24</v>
      </c>
      <c r="B43" s="17"/>
      <c r="C43" s="19">
        <v>2490.94534009985</v>
      </c>
      <c r="D43" s="31">
        <f>SUM(D39+D41)</f>
        <v>-7633</v>
      </c>
      <c r="E43" s="31">
        <f>SUM(E39+E41)</f>
        <v>-4593</v>
      </c>
      <c r="F43" s="31">
        <f>SUM(F39+F41)</f>
        <v>-5788</v>
      </c>
      <c r="G43" s="31">
        <f>SUM(G39+G41)</f>
        <v>-6476</v>
      </c>
    </row>
  </sheetData>
  <mergeCells count="3">
    <mergeCell ref="A3:G3"/>
    <mergeCell ref="A4:G4"/>
    <mergeCell ref="F1:G1"/>
  </mergeCells>
  <conditionalFormatting sqref="C4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39" sqref="E39"/>
    </sheetView>
  </sheetViews>
  <sheetFormatPr defaultColWidth="9.140625" defaultRowHeight="12.75"/>
  <cols>
    <col min="1" max="1" width="30.421875" style="0" bestFit="1" customWidth="1"/>
  </cols>
  <sheetData>
    <row r="1" spans="1:6" ht="15">
      <c r="A1" s="1" t="s">
        <v>27</v>
      </c>
      <c r="B1" s="14"/>
      <c r="C1" s="2"/>
      <c r="D1" s="2"/>
      <c r="E1" s="2"/>
      <c r="F1" s="2"/>
    </row>
    <row r="2" spans="1:6" ht="15">
      <c r="A2" s="3" t="s">
        <v>25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5">
      <c r="A4" s="4" t="s">
        <v>0</v>
      </c>
      <c r="B4" s="5">
        <v>2011.12</v>
      </c>
      <c r="C4" s="5">
        <v>2012.13</v>
      </c>
      <c r="D4" s="5">
        <v>2013.14</v>
      </c>
      <c r="E4" s="5">
        <v>2014.15</v>
      </c>
      <c r="F4" s="5">
        <v>2015.16</v>
      </c>
    </row>
    <row r="5" spans="1:6" ht="15">
      <c r="A5" s="4" t="s">
        <v>26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5">
      <c r="A6" s="1" t="s">
        <v>8</v>
      </c>
      <c r="B6" s="9"/>
      <c r="C6" s="9"/>
      <c r="D6" s="9"/>
      <c r="E6" s="9"/>
      <c r="F6" s="9"/>
    </row>
    <row r="7" spans="1:6" ht="12.75">
      <c r="A7" s="2" t="s">
        <v>28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ht="12.75">
      <c r="A8" s="2" t="s">
        <v>29</v>
      </c>
      <c r="B8" s="11">
        <v>-8395.145</v>
      </c>
      <c r="C8" s="11">
        <v>-8584.523625</v>
      </c>
      <c r="D8" s="11">
        <v>-8435.778059375</v>
      </c>
      <c r="E8" s="11">
        <v>-8330.605112421874</v>
      </c>
      <c r="F8" s="11">
        <v>-8208.774995291014</v>
      </c>
    </row>
    <row r="9" spans="1:6" ht="12.75">
      <c r="A9" s="2" t="s">
        <v>30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6" ht="12.75">
      <c r="A10" s="2" t="s">
        <v>31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ht="12.75">
      <c r="A11" s="2" t="s">
        <v>32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</row>
    <row r="12" spans="1:6" ht="12.75">
      <c r="A12" s="2" t="s">
        <v>33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</row>
    <row r="13" spans="1:6" ht="12.75">
      <c r="A13" s="2" t="s">
        <v>34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</row>
    <row r="14" spans="1:6" ht="15">
      <c r="A14" s="4" t="s">
        <v>35</v>
      </c>
      <c r="B14" s="12">
        <v>-8395.145</v>
      </c>
      <c r="C14" s="12">
        <v>-8584.523625</v>
      </c>
      <c r="D14" s="12">
        <v>-8435.778059375</v>
      </c>
      <c r="E14" s="12">
        <v>-8330.605112421874</v>
      </c>
      <c r="F14" s="12">
        <v>-8208.774995291014</v>
      </c>
    </row>
    <row r="15" spans="1:6" ht="15">
      <c r="A15" s="1" t="s">
        <v>36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</row>
    <row r="16" spans="1:6" ht="12.75">
      <c r="A16" s="2" t="s">
        <v>37</v>
      </c>
      <c r="B16" s="11">
        <v>5455.77</v>
      </c>
      <c r="C16" s="11">
        <v>8253.82402</v>
      </c>
      <c r="D16" s="11">
        <v>8347.131575</v>
      </c>
      <c r="E16" s="11">
        <v>8239.742465937497</v>
      </c>
      <c r="F16" s="11">
        <v>8115.64078264453</v>
      </c>
    </row>
    <row r="17" spans="1:6" ht="12.75">
      <c r="A17" s="2" t="s">
        <v>38</v>
      </c>
      <c r="B17" s="11">
        <v>84.375</v>
      </c>
      <c r="C17" s="11">
        <v>86.484375</v>
      </c>
      <c r="D17" s="11">
        <v>88.646484375</v>
      </c>
      <c r="E17" s="11">
        <v>90.86264648437498</v>
      </c>
      <c r="F17" s="11">
        <v>93.13421264648434</v>
      </c>
    </row>
    <row r="18" spans="1:6" ht="12.75">
      <c r="A18" s="2" t="s">
        <v>39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</row>
    <row r="19" spans="1:6" ht="12.75">
      <c r="A19" s="2" t="s">
        <v>40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</row>
    <row r="20" spans="1:6" ht="12.75">
      <c r="A20" s="2" t="s">
        <v>41</v>
      </c>
      <c r="B20" s="11">
        <v>2855</v>
      </c>
      <c r="C20" s="11">
        <v>0</v>
      </c>
      <c r="D20" s="11">
        <v>0</v>
      </c>
      <c r="E20" s="11">
        <v>0</v>
      </c>
      <c r="F20" s="11">
        <v>0</v>
      </c>
    </row>
    <row r="21" spans="1:6" ht="12.75">
      <c r="A21" s="2" t="s">
        <v>42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</row>
    <row r="22" spans="1:6" ht="12.75">
      <c r="A22" s="2" t="s">
        <v>43</v>
      </c>
      <c r="B22" s="11">
        <v>0</v>
      </c>
      <c r="C22" s="11">
        <v>244.21523000000045</v>
      </c>
      <c r="D22" s="11">
        <v>0</v>
      </c>
      <c r="E22" s="11">
        <v>0</v>
      </c>
      <c r="F22" s="11">
        <v>0</v>
      </c>
    </row>
    <row r="23" spans="1:6" ht="15">
      <c r="A23" s="4" t="s">
        <v>44</v>
      </c>
      <c r="B23" s="12">
        <v>8395.145</v>
      </c>
      <c r="C23" s="12">
        <v>8584.523625</v>
      </c>
      <c r="D23" s="12">
        <v>8435.778059375</v>
      </c>
      <c r="E23" s="12">
        <v>8330.605112421872</v>
      </c>
      <c r="F23" s="12">
        <v>8208.774995291014</v>
      </c>
    </row>
    <row r="24" spans="1:6" ht="12.75">
      <c r="A24" s="2"/>
      <c r="B24" s="11"/>
      <c r="C24" s="11"/>
      <c r="D24" s="11"/>
      <c r="E24" s="11"/>
      <c r="F24" s="11"/>
    </row>
    <row r="25" spans="1:6" ht="15">
      <c r="A25" s="4" t="s">
        <v>45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2.75">
      <c r="A26" s="2"/>
      <c r="B26" s="11"/>
      <c r="C26" s="11"/>
      <c r="D26" s="11"/>
      <c r="E26" s="11"/>
      <c r="F26" s="11"/>
    </row>
    <row r="27" spans="1:6" ht="15">
      <c r="A27" s="4" t="s">
        <v>46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2.75">
      <c r="A28" s="2"/>
      <c r="B28" s="11"/>
      <c r="C28" s="11"/>
      <c r="D28" s="11"/>
      <c r="E28" s="11"/>
      <c r="F28" s="11"/>
    </row>
    <row r="29" spans="1:6" ht="15">
      <c r="A29" s="4" t="s">
        <v>47</v>
      </c>
      <c r="B29" s="12">
        <v>2.5740200000004845</v>
      </c>
      <c r="C29" s="12">
        <v>0</v>
      </c>
      <c r="D29" s="12">
        <v>0</v>
      </c>
      <c r="E29" s="12">
        <v>0</v>
      </c>
      <c r="F29" s="12">
        <v>0</v>
      </c>
    </row>
  </sheetData>
  <conditionalFormatting sqref="B25:F25 B27:F27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Budget Appendix 4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2011-11-24T12:22:38Z</cp:lastPrinted>
  <dcterms:created xsi:type="dcterms:W3CDTF">2011-11-22T08:57:31Z</dcterms:created>
  <dcterms:modified xsi:type="dcterms:W3CDTF">2012-01-31T10:01:57Z</dcterms:modified>
  <cp:category/>
  <cp:version/>
  <cp:contentType/>
  <cp:contentStatus/>
</cp:coreProperties>
</file>